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3" i="1"/>
  <c r="O25" i="1"/>
  <c r="O26" i="1"/>
  <c r="O5" i="1"/>
  <c r="M3" i="1" l="1"/>
  <c r="O3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<sst xmlns="http://schemas.openxmlformats.org/spreadsheetml/2006/main" count="232" uniqueCount="76">
  <si>
    <t>4202.91.10</t>
  </si>
  <si>
    <t>4202.11.10</t>
  </si>
  <si>
    <t>4202.21.00</t>
  </si>
  <si>
    <t>4202.22.10</t>
  </si>
  <si>
    <t>HS CODE</t>
  </si>
  <si>
    <t>QTY</t>
  </si>
  <si>
    <t>4202.22.90</t>
  </si>
  <si>
    <t>MODELCODE</t>
  </si>
  <si>
    <t>WAE08MCV091U134G</t>
  </si>
  <si>
    <t>WAE08MCV091U901G</t>
  </si>
  <si>
    <t>WAE08NCV091U134G</t>
  </si>
  <si>
    <t>WAE08NCV091901G</t>
  </si>
  <si>
    <t>WAE08OCV091U134G</t>
  </si>
  <si>
    <t>WAE08OCV091U901G</t>
  </si>
  <si>
    <t>MAB039VTA67U901P</t>
  </si>
  <si>
    <t>MAB03AVTA67U901P</t>
  </si>
  <si>
    <t>MAC073VTA67U901P</t>
  </si>
  <si>
    <t>MAC074VTA67U501P</t>
  </si>
  <si>
    <t>MAC074VTA67U901P</t>
  </si>
  <si>
    <t>MAC075VTA67U901P</t>
  </si>
  <si>
    <t>MAS03NVTA67U901P</t>
  </si>
  <si>
    <t>MAK05ENY401U901</t>
  </si>
  <si>
    <t>MAO00WNY401U901</t>
  </si>
  <si>
    <t>MAS03UNY401U901</t>
  </si>
  <si>
    <t>MAK05IVT227U901P</t>
  </si>
  <si>
    <t>MAB039VTA67U501P</t>
  </si>
  <si>
    <t>MAC073VTA67U501P</t>
  </si>
  <si>
    <t>MAC075VTA67U501P</t>
  </si>
  <si>
    <t>MAK04YVTA67U501P</t>
  </si>
  <si>
    <t>MAK04YVTA67U901P</t>
  </si>
  <si>
    <t>PHOTO</t>
  </si>
  <si>
    <t>MADE IN</t>
  </si>
  <si>
    <t>COMPOSITION</t>
  </si>
  <si>
    <t>China</t>
  </si>
  <si>
    <t>SEASON</t>
  </si>
  <si>
    <t>SS26</t>
  </si>
  <si>
    <t>NYLON</t>
  </si>
  <si>
    <t>CANVAS</t>
  </si>
  <si>
    <t>FW26</t>
  </si>
  <si>
    <t>GENDER</t>
  </si>
  <si>
    <t>MENS</t>
  </si>
  <si>
    <t>ACC LLG</t>
  </si>
  <si>
    <t>BRIEF CASE</t>
  </si>
  <si>
    <t>FAMILY</t>
  </si>
  <si>
    <t>SUBGROUP</t>
  </si>
  <si>
    <t>EU RRP</t>
  </si>
  <si>
    <t>TOT EU RRP</t>
  </si>
  <si>
    <t>COLOR DESCRIPTION</t>
  </si>
  <si>
    <t>U901P - BLACK+PALLADIO</t>
  </si>
  <si>
    <t>U501P - INK 15+PALLADIO</t>
  </si>
  <si>
    <t>CALF</t>
  </si>
  <si>
    <t>MESSENGER BAG</t>
  </si>
  <si>
    <t>CROSS BODY</t>
  </si>
  <si>
    <t>BACKPACK</t>
  </si>
  <si>
    <t>U901 - BLACK</t>
  </si>
  <si>
    <t>OTHER LLG</t>
  </si>
  <si>
    <t>SLING BAG</t>
  </si>
  <si>
    <t>BUM BAG</t>
  </si>
  <si>
    <t>LADIES</t>
  </si>
  <si>
    <t>TOTE</t>
  </si>
  <si>
    <t>U901G - BLACK+ORO CHIARO</t>
  </si>
  <si>
    <t>U134G - SAND + ORO C</t>
  </si>
  <si>
    <t>MODEL NAME</t>
  </si>
  <si>
    <t>BAR TOTE EW.O</t>
  </si>
  <si>
    <t>BAR TOTE XS</t>
  </si>
  <si>
    <t>BAR TOTE NS</t>
  </si>
  <si>
    <t>RNN BUMBAG.O</t>
  </si>
  <si>
    <t>YORK SLING BAG</t>
  </si>
  <si>
    <t>RNN POUCH.O</t>
  </si>
  <si>
    <t>RNN BACKPACK.O</t>
  </si>
  <si>
    <t>YORK BRIEF</t>
  </si>
  <si>
    <t>YORK SLIM BRIEF</t>
  </si>
  <si>
    <t>YORK MESSENGER</t>
  </si>
  <si>
    <t>YORK NS CROSS</t>
  </si>
  <si>
    <t>YORK EW CROSS</t>
  </si>
  <si>
    <t>YORK BACKPACK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</si>
</sst>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21</xdr:row>
      <xdr:rowOff>177799</xdr:rowOff>
    </xdr:from>
    <xdr:to>
      <xdr:col>8</xdr:col>
      <xdr:colOff>1016000</xdr:colOff>
      <xdr:row>21</xdr:row>
      <xdr:rowOff>1132000</xdr:rowOff>
    </xdr:to>
    <xdr:pic>
      <xdr:nvPicPr>
        <xdr:cNvPr id="3" name="Picture 19">
          <a:extLst>
            <a:ext uri="{FF2B5EF4-FFF2-40B4-BE49-F238E27FC236}">
              <a16:creationId xmlns:a16="http://schemas.microsoft.com/office/drawing/2014/main" xmlns="" id="{AC8FBDC1-E791-1240-BEE3-4D582B702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9045" r="12004" b="18706"/>
        <a:stretch>
          <a:fillRect/>
        </a:stretch>
      </xdr:blipFill>
      <xdr:spPr>
        <a:xfrm>
          <a:off x="12992100" y="22377399"/>
          <a:ext cx="952500" cy="954201"/>
        </a:xfrm>
        <a:prstGeom prst="rect">
          <a:avLst/>
        </a:prstGeom>
      </xdr:spPr>
    </xdr:pic>
    <xdr:clientData/>
  </xdr:twoCellAnchor>
  <xdr:twoCellAnchor>
    <xdr:from>
      <xdr:col>8</xdr:col>
      <xdr:colOff>317500</xdr:colOff>
      <xdr:row>20</xdr:row>
      <xdr:rowOff>190500</xdr:rowOff>
    </xdr:from>
    <xdr:to>
      <xdr:col>8</xdr:col>
      <xdr:colOff>933873</xdr:colOff>
      <xdr:row>20</xdr:row>
      <xdr:rowOff>1117600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394AB80-6F11-3A45-9736-C772DA67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6100" y="21120100"/>
          <a:ext cx="616373" cy="927100"/>
        </a:xfrm>
        <a:prstGeom prst="rect">
          <a:avLst/>
        </a:prstGeom>
      </xdr:spPr>
    </xdr:pic>
    <xdr:clientData/>
  </xdr:twoCellAnchor>
  <xdr:twoCellAnchor>
    <xdr:from>
      <xdr:col>8</xdr:col>
      <xdr:colOff>279400</xdr:colOff>
      <xdr:row>24</xdr:row>
      <xdr:rowOff>127000</xdr:rowOff>
    </xdr:from>
    <xdr:to>
      <xdr:col>8</xdr:col>
      <xdr:colOff>904158</xdr:colOff>
      <xdr:row>24</xdr:row>
      <xdr:rowOff>1193800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xmlns="" id="{D68CCD52-8A8A-AC49-9588-5CA28C0B3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20825" r="778" b="12480"/>
        <a:stretch>
          <a:fillRect/>
        </a:stretch>
      </xdr:blipFill>
      <xdr:spPr>
        <a:xfrm>
          <a:off x="13208000" y="26136600"/>
          <a:ext cx="624758" cy="1066800"/>
        </a:xfrm>
        <a:prstGeom prst="rect">
          <a:avLst/>
        </a:prstGeom>
      </xdr:spPr>
    </xdr:pic>
    <xdr:clientData/>
  </xdr:twoCellAnchor>
  <xdr:twoCellAnchor>
    <xdr:from>
      <xdr:col>8</xdr:col>
      <xdr:colOff>317500</xdr:colOff>
      <xdr:row>25</xdr:row>
      <xdr:rowOff>127000</xdr:rowOff>
    </xdr:from>
    <xdr:to>
      <xdr:col>8</xdr:col>
      <xdr:colOff>1014253</xdr:colOff>
      <xdr:row>25</xdr:row>
      <xdr:rowOff>1193799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xmlns="" id="{98D5B840-8BF1-AE4C-95CF-6D87CE0152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19046" r="2182" b="19594"/>
        <a:stretch>
          <a:fillRect/>
        </a:stretch>
      </xdr:blipFill>
      <xdr:spPr>
        <a:xfrm>
          <a:off x="13246100" y="27406600"/>
          <a:ext cx="696753" cy="1066799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22</xdr:row>
      <xdr:rowOff>152399</xdr:rowOff>
    </xdr:from>
    <xdr:to>
      <xdr:col>8</xdr:col>
      <xdr:colOff>925584</xdr:colOff>
      <xdr:row>22</xdr:row>
      <xdr:rowOff>1003300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xmlns="" id="{A7CB4DDE-3E50-4C41-A918-60D462B56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9045" r="12004" b="18706"/>
        <a:stretch>
          <a:fillRect/>
        </a:stretch>
      </xdr:blipFill>
      <xdr:spPr>
        <a:xfrm>
          <a:off x="13004800" y="23621999"/>
          <a:ext cx="849384" cy="85090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ables/table1.xml><?xml version="1.0" encoding="utf-8"?>
<table xmlns="http://schemas.openxmlformats.org/spreadsheetml/2006/main" id="1" name="Tabella1" displayName="Tabella1" ref="B4:O26" totalsRowShown="0" headerRowDxfId="18" dataDxfId="16" headerRowBorderDxfId="17" tableBorderDxfId="15" totalsRowBorderDxfId="14">
  <autoFilter ref="B4:O26"/>
  <sortState ref="B5:O26">
    <sortCondition ref="B4:B26"/>
  </sortState>
  <tableColumns count="14">
    <tableColumn id="1" name="MODELCODE" dataDxfId="13"/>
    <tableColumn id="15" name="GENDER" dataDxfId="12"/>
    <tableColumn id="14" name="FAMILY" dataDxfId="11"/>
    <tableColumn id="13" name="SUBGROUP" dataDxfId="10"/>
    <tableColumn id="17" name="MODEL NAME" dataDxfId="9"/>
    <tableColumn id="12" name="SEASON" dataDxfId="8"/>
    <tableColumn id="16" name="COLOR DESCRIPTION" dataDxfId="7"/>
    <tableColumn id="9" name="PHOTO" dataDxfId="6"/>
    <tableColumn id="2" name="HS CODE" dataDxfId="5"/>
    <tableColumn id="10" name="MADE IN" dataDxfId="4"/>
    <tableColumn id="11" name="COMPOSITION" dataDxfId="3"/>
    <tableColumn id="3" name="QTY" dataDxfId="2"/>
    <tableColumn id="5" name="EU RRP" dataDxfId="1"/>
    <tableColumn id="7" name="TOT EU RRP" dataDxfId="0">
      <calculatedColumnFormula>Tabella1[[#This Row],[EU RRP]]*Tabella1[[#This Row],[QTY]]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6"/>
  <sheetViews>
    <sheetView showGridLines="0" tabSelected="1" zoomScale="67" zoomScaleNormal="82" zoomScaleSheetLayoutView="65" workbookViewId="0">
      <selection activeCell="O3" sqref="O3"/>
    </sheetView>
  </sheetViews>
  <sheetFormatPr defaultColWidth="10.77734375" defaultRowHeight="15"/>
  <cols>
    <col min="1" max="1" width="5.33203125" style="2" customWidth="1"/>
    <col min="2" max="6" width="22.33203125" style="2" customWidth="1"/>
    <col min="7" max="7" width="27.77734375" style="2" customWidth="1"/>
    <col min="8" max="8" width="24.77734375" style="2" customWidth="1"/>
    <col min="9" max="9" width="15" style="2" customWidth="1"/>
    <col min="10" max="10" width="15.109375" style="2" customWidth="1"/>
    <col min="11" max="11" width="17.77734375" style="2" bestFit="1" customWidth="1"/>
    <col min="12" max="12" width="20.33203125" style="2" bestFit="1" customWidth="1"/>
    <col min="13" max="13" width="16.109375" style="4" bestFit="1" customWidth="1"/>
    <col min="14" max="14" width="18.44140625" style="2" customWidth="1"/>
    <col min="15" max="15" width="18.6640625" style="6" customWidth="1"/>
    <col min="16" max="16" width="13" style="2" bestFit="1" customWidth="1"/>
    <col min="17" max="17" width="13.33203125" style="2" bestFit="1" customWidth="1"/>
    <col min="18" max="16384" width="10.77734375" style="2"/>
  </cols>
  <sheetData>
    <row r="3" spans="2:17">
      <c r="M3" s="15">
        <f>SUM(Tabella1[QTY])</f>
        <v>5571</v>
      </c>
      <c r="O3" s="16">
        <f>SUM(Tabella1[TOT EU RRP])</f>
        <v>4161735</v>
      </c>
      <c r="Q3" s="7"/>
    </row>
    <row r="4" spans="2:17">
      <c r="B4" s="8" t="s">
        <v>7</v>
      </c>
      <c r="C4" s="8" t="s">
        <v>39</v>
      </c>
      <c r="D4" s="8" t="s">
        <v>43</v>
      </c>
      <c r="E4" s="8" t="s">
        <v>44</v>
      </c>
      <c r="F4" s="8" t="s">
        <v>62</v>
      </c>
      <c r="G4" s="8" t="s">
        <v>34</v>
      </c>
      <c r="H4" s="8" t="s">
        <v>47</v>
      </c>
      <c r="I4" s="8" t="s">
        <v>30</v>
      </c>
      <c r="J4" s="9" t="s">
        <v>4</v>
      </c>
      <c r="K4" s="9" t="s">
        <v>31</v>
      </c>
      <c r="L4" s="9" t="s">
        <v>32</v>
      </c>
      <c r="M4" s="9" t="s">
        <v>5</v>
      </c>
      <c r="N4" s="9" t="s">
        <v>45</v>
      </c>
      <c r="O4" s="10" t="s">
        <v>46</v>
      </c>
      <c r="Q4" s="7"/>
    </row>
    <row r="5" spans="2:17" ht="99.95" customHeight="1">
      <c r="B5" s="1" t="s">
        <v>25</v>
      </c>
      <c r="C5" s="1" t="s">
        <v>40</v>
      </c>
      <c r="D5" s="1" t="s">
        <v>41</v>
      </c>
      <c r="E5" s="1" t="s">
        <v>42</v>
      </c>
      <c r="F5" s="1" t="s">
        <v>70</v>
      </c>
      <c r="G5" s="1" t="s">
        <v>38</v>
      </c>
      <c r="H5" s="1" t="s">
        <v>49</v>
      </c>
      <c r="I5" s="1" t="e" vm="1">
        <v>#VALUE!</v>
      </c>
      <c r="J5" s="3" t="s">
        <v>0</v>
      </c>
      <c r="K5" s="3" t="s">
        <v>33</v>
      </c>
      <c r="L5" s="3" t="s">
        <v>50</v>
      </c>
      <c r="M5" s="3">
        <v>200</v>
      </c>
      <c r="N5" s="5">
        <v>1250</v>
      </c>
      <c r="O5" s="11">
        <f>Tabella1[[#This Row],[EU RRP]]*Tabella1[[#This Row],[QTY]]</f>
        <v>250000</v>
      </c>
    </row>
    <row r="6" spans="2:17" ht="99.95" customHeight="1">
      <c r="B6" s="1" t="s">
        <v>14</v>
      </c>
      <c r="C6" s="1" t="s">
        <v>40</v>
      </c>
      <c r="D6" s="1" t="s">
        <v>41</v>
      </c>
      <c r="E6" s="1" t="s">
        <v>42</v>
      </c>
      <c r="F6" s="1" t="s">
        <v>70</v>
      </c>
      <c r="G6" s="1" t="s">
        <v>38</v>
      </c>
      <c r="H6" s="1" t="s">
        <v>48</v>
      </c>
      <c r="I6" s="1" t="e" vm="2">
        <v>#VALUE!</v>
      </c>
      <c r="J6" s="3" t="s">
        <v>0</v>
      </c>
      <c r="K6" s="3" t="s">
        <v>33</v>
      </c>
      <c r="L6" s="3" t="s">
        <v>50</v>
      </c>
      <c r="M6" s="3">
        <v>332</v>
      </c>
      <c r="N6" s="5">
        <v>1250</v>
      </c>
      <c r="O6" s="11">
        <f>Tabella1[[#This Row],[EU RRP]]*Tabella1[[#This Row],[QTY]]</f>
        <v>415000</v>
      </c>
    </row>
    <row r="7" spans="2:17" ht="99.95" customHeight="1">
      <c r="B7" s="1" t="s">
        <v>15</v>
      </c>
      <c r="C7" s="1" t="s">
        <v>40</v>
      </c>
      <c r="D7" s="1" t="s">
        <v>41</v>
      </c>
      <c r="E7" s="1" t="s">
        <v>42</v>
      </c>
      <c r="F7" s="1" t="s">
        <v>71</v>
      </c>
      <c r="G7" s="1" t="s">
        <v>38</v>
      </c>
      <c r="H7" s="1" t="s">
        <v>48</v>
      </c>
      <c r="I7" s="1" t="e" vm="2">
        <v>#VALUE!</v>
      </c>
      <c r="J7" s="3" t="s">
        <v>1</v>
      </c>
      <c r="K7" s="3" t="s">
        <v>33</v>
      </c>
      <c r="L7" s="3" t="s">
        <v>50</v>
      </c>
      <c r="M7" s="3">
        <v>208</v>
      </c>
      <c r="N7" s="5">
        <v>1195</v>
      </c>
      <c r="O7" s="11">
        <f>Tabella1[[#This Row],[EU RRP]]*Tabella1[[#This Row],[QTY]]</f>
        <v>248560</v>
      </c>
    </row>
    <row r="8" spans="2:17" ht="99.95" customHeight="1">
      <c r="B8" s="1" t="s">
        <v>26</v>
      </c>
      <c r="C8" s="1" t="s">
        <v>40</v>
      </c>
      <c r="D8" s="1" t="s">
        <v>41</v>
      </c>
      <c r="E8" s="1" t="s">
        <v>51</v>
      </c>
      <c r="F8" s="1" t="s">
        <v>72</v>
      </c>
      <c r="G8" s="1" t="s">
        <v>38</v>
      </c>
      <c r="H8" s="1" t="s">
        <v>49</v>
      </c>
      <c r="I8" s="1" t="e" vm="3">
        <v>#VALUE!</v>
      </c>
      <c r="J8" s="3" t="s">
        <v>2</v>
      </c>
      <c r="K8" s="3" t="s">
        <v>33</v>
      </c>
      <c r="L8" s="3" t="s">
        <v>50</v>
      </c>
      <c r="M8" s="3">
        <v>15</v>
      </c>
      <c r="N8" s="5">
        <v>995</v>
      </c>
      <c r="O8" s="11">
        <f>Tabella1[[#This Row],[EU RRP]]*Tabella1[[#This Row],[QTY]]</f>
        <v>14925</v>
      </c>
    </row>
    <row r="9" spans="2:17" ht="99.95" customHeight="1">
      <c r="B9" s="1" t="s">
        <v>16</v>
      </c>
      <c r="C9" s="1" t="s">
        <v>40</v>
      </c>
      <c r="D9" s="1" t="s">
        <v>41</v>
      </c>
      <c r="E9" s="1" t="s">
        <v>51</v>
      </c>
      <c r="F9" s="1" t="s">
        <v>72</v>
      </c>
      <c r="G9" s="1" t="s">
        <v>38</v>
      </c>
      <c r="H9" s="1" t="s">
        <v>48</v>
      </c>
      <c r="I9" s="1" t="e" vm="4">
        <v>#VALUE!</v>
      </c>
      <c r="J9" s="3" t="s">
        <v>2</v>
      </c>
      <c r="K9" s="3" t="s">
        <v>33</v>
      </c>
      <c r="L9" s="3" t="s">
        <v>50</v>
      </c>
      <c r="M9" s="3">
        <v>211</v>
      </c>
      <c r="N9" s="5">
        <v>995</v>
      </c>
      <c r="O9" s="11">
        <f>Tabella1[[#This Row],[EU RRP]]*Tabella1[[#This Row],[QTY]]</f>
        <v>209945</v>
      </c>
    </row>
    <row r="10" spans="2:17" ht="99.95" customHeight="1">
      <c r="B10" s="1" t="s">
        <v>17</v>
      </c>
      <c r="C10" s="1" t="s">
        <v>40</v>
      </c>
      <c r="D10" s="1" t="s">
        <v>41</v>
      </c>
      <c r="E10" s="1" t="s">
        <v>52</v>
      </c>
      <c r="F10" s="1" t="s">
        <v>73</v>
      </c>
      <c r="G10" s="1" t="s">
        <v>38</v>
      </c>
      <c r="H10" s="1" t="s">
        <v>49</v>
      </c>
      <c r="I10" s="1" t="e" vm="5">
        <v>#VALUE!</v>
      </c>
      <c r="J10" s="3" t="s">
        <v>2</v>
      </c>
      <c r="K10" s="3" t="s">
        <v>33</v>
      </c>
      <c r="L10" s="3" t="s">
        <v>50</v>
      </c>
      <c r="M10" s="3">
        <v>219</v>
      </c>
      <c r="N10" s="5">
        <v>750</v>
      </c>
      <c r="O10" s="11">
        <f>Tabella1[[#This Row],[EU RRP]]*Tabella1[[#This Row],[QTY]]</f>
        <v>164250</v>
      </c>
    </row>
    <row r="11" spans="2:17" ht="99.95" customHeight="1">
      <c r="B11" s="1" t="s">
        <v>18</v>
      </c>
      <c r="C11" s="1" t="s">
        <v>40</v>
      </c>
      <c r="D11" s="1" t="s">
        <v>41</v>
      </c>
      <c r="E11" s="1" t="s">
        <v>52</v>
      </c>
      <c r="F11" s="1" t="s">
        <v>73</v>
      </c>
      <c r="G11" s="1" t="s">
        <v>38</v>
      </c>
      <c r="H11" s="1" t="s">
        <v>48</v>
      </c>
      <c r="I11" s="1" t="e" vm="6">
        <v>#VALUE!</v>
      </c>
      <c r="J11" s="3" t="s">
        <v>2</v>
      </c>
      <c r="K11" s="3" t="s">
        <v>33</v>
      </c>
      <c r="L11" s="3" t="s">
        <v>50</v>
      </c>
      <c r="M11" s="3">
        <v>357</v>
      </c>
      <c r="N11" s="5">
        <v>750</v>
      </c>
      <c r="O11" s="11">
        <f>Tabella1[[#This Row],[EU RRP]]*Tabella1[[#This Row],[QTY]]</f>
        <v>267750</v>
      </c>
    </row>
    <row r="12" spans="2:17" ht="99.95" customHeight="1">
      <c r="B12" s="1" t="s">
        <v>27</v>
      </c>
      <c r="C12" s="1" t="s">
        <v>40</v>
      </c>
      <c r="D12" s="1" t="s">
        <v>41</v>
      </c>
      <c r="E12" s="1" t="s">
        <v>52</v>
      </c>
      <c r="F12" s="1" t="s">
        <v>74</v>
      </c>
      <c r="G12" s="1" t="s">
        <v>38</v>
      </c>
      <c r="H12" s="1" t="s">
        <v>49</v>
      </c>
      <c r="I12" s="1" t="e" vm="7">
        <v>#VALUE!</v>
      </c>
      <c r="J12" s="3" t="s">
        <v>2</v>
      </c>
      <c r="K12" s="3" t="s">
        <v>33</v>
      </c>
      <c r="L12" s="3" t="s">
        <v>50</v>
      </c>
      <c r="M12" s="3">
        <v>210</v>
      </c>
      <c r="N12" s="5">
        <v>795</v>
      </c>
      <c r="O12" s="11">
        <f>Tabella1[[#This Row],[EU RRP]]*Tabella1[[#This Row],[QTY]]</f>
        <v>166950</v>
      </c>
    </row>
    <row r="13" spans="2:17" ht="99.95" customHeight="1">
      <c r="B13" s="1" t="s">
        <v>19</v>
      </c>
      <c r="C13" s="1" t="s">
        <v>40</v>
      </c>
      <c r="D13" s="1" t="s">
        <v>41</v>
      </c>
      <c r="E13" s="1" t="s">
        <v>52</v>
      </c>
      <c r="F13" s="1" t="s">
        <v>74</v>
      </c>
      <c r="G13" s="1" t="s">
        <v>38</v>
      </c>
      <c r="H13" s="1" t="s">
        <v>48</v>
      </c>
      <c r="I13" s="1" t="e" vm="8">
        <v>#VALUE!</v>
      </c>
      <c r="J13" s="3" t="s">
        <v>2</v>
      </c>
      <c r="K13" s="3" t="s">
        <v>33</v>
      </c>
      <c r="L13" s="3" t="s">
        <v>50</v>
      </c>
      <c r="M13" s="3">
        <v>321</v>
      </c>
      <c r="N13" s="5">
        <v>795</v>
      </c>
      <c r="O13" s="11">
        <f>Tabella1[[#This Row],[EU RRP]]*Tabella1[[#This Row],[QTY]]</f>
        <v>255195</v>
      </c>
    </row>
    <row r="14" spans="2:17" ht="99.95" customHeight="1">
      <c r="B14" s="1" t="s">
        <v>28</v>
      </c>
      <c r="C14" s="1" t="s">
        <v>40</v>
      </c>
      <c r="D14" s="1" t="s">
        <v>41</v>
      </c>
      <c r="E14" s="1" t="s">
        <v>53</v>
      </c>
      <c r="F14" s="1" t="s">
        <v>75</v>
      </c>
      <c r="G14" s="1" t="s">
        <v>38</v>
      </c>
      <c r="H14" s="1" t="s">
        <v>49</v>
      </c>
      <c r="I14" s="1" t="e" vm="9">
        <v>#VALUE!</v>
      </c>
      <c r="J14" s="3" t="s">
        <v>0</v>
      </c>
      <c r="K14" s="3" t="s">
        <v>33</v>
      </c>
      <c r="L14" s="3" t="s">
        <v>50</v>
      </c>
      <c r="M14" s="3">
        <v>200</v>
      </c>
      <c r="N14" s="5">
        <v>1250</v>
      </c>
      <c r="O14" s="11">
        <f>Tabella1[[#This Row],[EU RRP]]*Tabella1[[#This Row],[QTY]]</f>
        <v>250000</v>
      </c>
    </row>
    <row r="15" spans="2:17" ht="99.95" customHeight="1">
      <c r="B15" s="1" t="s">
        <v>29</v>
      </c>
      <c r="C15" s="1" t="s">
        <v>40</v>
      </c>
      <c r="D15" s="1" t="s">
        <v>41</v>
      </c>
      <c r="E15" s="1" t="s">
        <v>53</v>
      </c>
      <c r="F15" s="1" t="s">
        <v>75</v>
      </c>
      <c r="G15" s="1" t="s">
        <v>38</v>
      </c>
      <c r="H15" s="1" t="s">
        <v>48</v>
      </c>
      <c r="I15" s="1" t="e" vm="10">
        <v>#VALUE!</v>
      </c>
      <c r="J15" s="3" t="s">
        <v>0</v>
      </c>
      <c r="K15" s="3" t="s">
        <v>33</v>
      </c>
      <c r="L15" s="3" t="s">
        <v>50</v>
      </c>
      <c r="M15" s="3">
        <v>310</v>
      </c>
      <c r="N15" s="5">
        <v>1250</v>
      </c>
      <c r="O15" s="11">
        <f>Tabella1[[#This Row],[EU RRP]]*Tabella1[[#This Row],[QTY]]</f>
        <v>387500</v>
      </c>
    </row>
    <row r="16" spans="2:17" ht="99.95" customHeight="1">
      <c r="B16" s="1" t="s">
        <v>21</v>
      </c>
      <c r="C16" s="1" t="s">
        <v>40</v>
      </c>
      <c r="D16" s="1" t="s">
        <v>41</v>
      </c>
      <c r="E16" s="1" t="s">
        <v>53</v>
      </c>
      <c r="F16" s="1" t="s">
        <v>69</v>
      </c>
      <c r="G16" s="1" t="s">
        <v>38</v>
      </c>
      <c r="H16" s="1" t="s">
        <v>54</v>
      </c>
      <c r="I16" s="1" t="e" vm="11">
        <v>#VALUE!</v>
      </c>
      <c r="J16" s="3" t="s">
        <v>3</v>
      </c>
      <c r="K16" s="3" t="s">
        <v>33</v>
      </c>
      <c r="L16" s="3" t="s">
        <v>36</v>
      </c>
      <c r="M16" s="3">
        <v>478</v>
      </c>
      <c r="N16" s="5">
        <v>495</v>
      </c>
      <c r="O16" s="11">
        <f>Tabella1[[#This Row],[EU RRP]]*Tabella1[[#This Row],[QTY]]</f>
        <v>236610</v>
      </c>
    </row>
    <row r="17" spans="2:15" ht="99.95" customHeight="1">
      <c r="B17" s="1" t="s">
        <v>24</v>
      </c>
      <c r="C17" s="1" t="s">
        <v>40</v>
      </c>
      <c r="D17" s="1" t="s">
        <v>41</v>
      </c>
      <c r="E17" s="1" t="s">
        <v>53</v>
      </c>
      <c r="F17" s="1"/>
      <c r="G17" s="1" t="s">
        <v>38</v>
      </c>
      <c r="H17" s="1"/>
      <c r="I17" s="1"/>
      <c r="J17" s="3" t="s">
        <v>0</v>
      </c>
      <c r="K17" s="3" t="s">
        <v>33</v>
      </c>
      <c r="L17" s="3" t="s">
        <v>50</v>
      </c>
      <c r="M17" s="3">
        <v>500</v>
      </c>
      <c r="N17" s="5">
        <v>632</v>
      </c>
      <c r="O17" s="11">
        <f>Tabella1[[#This Row],[EU RRP]]*Tabella1[[#This Row],[QTY]]</f>
        <v>316000</v>
      </c>
    </row>
    <row r="18" spans="2:15" ht="99.95" customHeight="1">
      <c r="B18" s="1" t="s">
        <v>22</v>
      </c>
      <c r="C18" s="1" t="s">
        <v>40</v>
      </c>
      <c r="D18" s="1" t="s">
        <v>41</v>
      </c>
      <c r="E18" s="1" t="s">
        <v>55</v>
      </c>
      <c r="F18" s="1" t="s">
        <v>68</v>
      </c>
      <c r="G18" s="1" t="s">
        <v>38</v>
      </c>
      <c r="H18" s="1" t="s">
        <v>54</v>
      </c>
      <c r="I18" s="1" t="e" vm="12">
        <v>#VALUE!</v>
      </c>
      <c r="J18" s="3" t="s">
        <v>3</v>
      </c>
      <c r="K18" s="3" t="s">
        <v>33</v>
      </c>
      <c r="L18" s="3" t="s">
        <v>36</v>
      </c>
      <c r="M18" s="3">
        <v>294</v>
      </c>
      <c r="N18" s="5">
        <v>295</v>
      </c>
      <c r="O18" s="11">
        <f>Tabella1[[#This Row],[EU RRP]]*Tabella1[[#This Row],[QTY]]</f>
        <v>86730</v>
      </c>
    </row>
    <row r="19" spans="2:15" ht="99.95" customHeight="1">
      <c r="B19" s="1" t="s">
        <v>20</v>
      </c>
      <c r="C19" s="1" t="s">
        <v>40</v>
      </c>
      <c r="D19" s="1" t="s">
        <v>41</v>
      </c>
      <c r="E19" s="1" t="s">
        <v>56</v>
      </c>
      <c r="F19" s="1" t="s">
        <v>67</v>
      </c>
      <c r="G19" s="1" t="s">
        <v>38</v>
      </c>
      <c r="H19" s="1" t="s">
        <v>48</v>
      </c>
      <c r="I19" s="1" t="e" vm="13">
        <v>#VALUE!</v>
      </c>
      <c r="J19" s="3" t="s">
        <v>2</v>
      </c>
      <c r="K19" s="3" t="s">
        <v>33</v>
      </c>
      <c r="L19" s="3" t="s">
        <v>50</v>
      </c>
      <c r="M19" s="3">
        <v>229</v>
      </c>
      <c r="N19" s="5">
        <v>895</v>
      </c>
      <c r="O19" s="11">
        <f>Tabella1[[#This Row],[EU RRP]]*Tabella1[[#This Row],[QTY]]</f>
        <v>204955</v>
      </c>
    </row>
    <row r="20" spans="2:15" ht="99.95" customHeight="1">
      <c r="B20" s="1" t="s">
        <v>23</v>
      </c>
      <c r="C20" s="1" t="s">
        <v>40</v>
      </c>
      <c r="D20" s="1" t="s">
        <v>41</v>
      </c>
      <c r="E20" s="1" t="s">
        <v>57</v>
      </c>
      <c r="F20" s="1" t="s">
        <v>66</v>
      </c>
      <c r="G20" s="1" t="s">
        <v>38</v>
      </c>
      <c r="H20" s="1" t="s">
        <v>54</v>
      </c>
      <c r="I20" s="1" t="e" vm="14">
        <v>#VALUE!</v>
      </c>
      <c r="J20" s="3" t="s">
        <v>3</v>
      </c>
      <c r="K20" s="3" t="s">
        <v>33</v>
      </c>
      <c r="L20" s="3" t="s">
        <v>36</v>
      </c>
      <c r="M20" s="3">
        <v>287</v>
      </c>
      <c r="N20" s="5">
        <v>395</v>
      </c>
      <c r="O20" s="11">
        <f>Tabella1[[#This Row],[EU RRP]]*Tabella1[[#This Row],[QTY]]</f>
        <v>113365</v>
      </c>
    </row>
    <row r="21" spans="2:15" ht="99.95" customHeight="1">
      <c r="B21" s="1" t="s">
        <v>8</v>
      </c>
      <c r="C21" s="1" t="s">
        <v>58</v>
      </c>
      <c r="D21" s="1" t="s">
        <v>41</v>
      </c>
      <c r="E21" s="1" t="s">
        <v>59</v>
      </c>
      <c r="F21" s="1" t="s">
        <v>65</v>
      </c>
      <c r="G21" s="1" t="s">
        <v>35</v>
      </c>
      <c r="H21" s="1" t="s">
        <v>61</v>
      </c>
      <c r="I21" s="1"/>
      <c r="J21" s="3" t="s">
        <v>6</v>
      </c>
      <c r="K21" s="3" t="s">
        <v>33</v>
      </c>
      <c r="L21" s="3" t="s">
        <v>37</v>
      </c>
      <c r="M21" s="3">
        <v>200</v>
      </c>
      <c r="N21" s="5">
        <v>495</v>
      </c>
      <c r="O21" s="11">
        <f>Tabella1[[#This Row],[EU RRP]]*Tabella1[[#This Row],[QTY]]</f>
        <v>99000</v>
      </c>
    </row>
    <row r="22" spans="2:15" ht="99.95" customHeight="1">
      <c r="B22" s="1" t="s">
        <v>9</v>
      </c>
      <c r="C22" s="1" t="s">
        <v>58</v>
      </c>
      <c r="D22" s="1" t="s">
        <v>41</v>
      </c>
      <c r="E22" s="1" t="s">
        <v>59</v>
      </c>
      <c r="F22" s="1" t="s">
        <v>65</v>
      </c>
      <c r="G22" s="1" t="s">
        <v>35</v>
      </c>
      <c r="H22" s="1" t="s">
        <v>60</v>
      </c>
      <c r="I22" s="1"/>
      <c r="J22" s="3" t="s">
        <v>6</v>
      </c>
      <c r="K22" s="3" t="s">
        <v>33</v>
      </c>
      <c r="L22" s="3" t="s">
        <v>37</v>
      </c>
      <c r="M22" s="3">
        <v>200</v>
      </c>
      <c r="N22" s="5">
        <v>495</v>
      </c>
      <c r="O22" s="11">
        <f>Tabella1[[#This Row],[EU RRP]]*Tabella1[[#This Row],[QTY]]</f>
        <v>99000</v>
      </c>
    </row>
    <row r="23" spans="2:15" ht="99.95" customHeight="1">
      <c r="B23" s="1" t="s">
        <v>11</v>
      </c>
      <c r="C23" s="1" t="s">
        <v>58</v>
      </c>
      <c r="D23" s="1" t="s">
        <v>41</v>
      </c>
      <c r="E23" s="1" t="s">
        <v>59</v>
      </c>
      <c r="F23" s="1" t="s">
        <v>64</v>
      </c>
      <c r="G23" s="1" t="s">
        <v>35</v>
      </c>
      <c r="H23" s="1" t="s">
        <v>60</v>
      </c>
      <c r="I23" s="1"/>
      <c r="J23" s="3" t="s">
        <v>6</v>
      </c>
      <c r="K23" s="3" t="s">
        <v>33</v>
      </c>
      <c r="L23" s="3" t="s">
        <v>37</v>
      </c>
      <c r="M23" s="3">
        <v>200</v>
      </c>
      <c r="N23" s="5">
        <v>495</v>
      </c>
      <c r="O23" s="11">
        <f>Tabella1[[#This Row],[EU RRP]]*Tabella1[[#This Row],[QTY]]</f>
        <v>99000</v>
      </c>
    </row>
    <row r="24" spans="2:15" ht="99.95" customHeight="1">
      <c r="B24" s="1" t="s">
        <v>10</v>
      </c>
      <c r="C24" s="1" t="s">
        <v>58</v>
      </c>
      <c r="D24" s="1" t="s">
        <v>41</v>
      </c>
      <c r="E24" s="1" t="s">
        <v>59</v>
      </c>
      <c r="F24" s="1" t="s">
        <v>64</v>
      </c>
      <c r="G24" s="1" t="s">
        <v>35</v>
      </c>
      <c r="H24" s="1" t="s">
        <v>61</v>
      </c>
      <c r="I24" s="1" t="e" vm="15">
        <v>#VALUE!</v>
      </c>
      <c r="J24" s="3" t="s">
        <v>6</v>
      </c>
      <c r="K24" s="3" t="s">
        <v>33</v>
      </c>
      <c r="L24" s="3" t="s">
        <v>37</v>
      </c>
      <c r="M24" s="3">
        <v>200</v>
      </c>
      <c r="N24" s="5">
        <v>395</v>
      </c>
      <c r="O24" s="11">
        <f>Tabella1[[#This Row],[EU RRP]]*Tabella1[[#This Row],[QTY]]</f>
        <v>79000</v>
      </c>
    </row>
    <row r="25" spans="2:15" ht="99.95" customHeight="1">
      <c r="B25" s="1" t="s">
        <v>12</v>
      </c>
      <c r="C25" s="1" t="s">
        <v>58</v>
      </c>
      <c r="D25" s="1" t="s">
        <v>41</v>
      </c>
      <c r="E25" s="1" t="s">
        <v>59</v>
      </c>
      <c r="F25" s="1" t="s">
        <v>63</v>
      </c>
      <c r="G25" s="1" t="s">
        <v>35</v>
      </c>
      <c r="H25" s="1" t="s">
        <v>61</v>
      </c>
      <c r="I25" s="1"/>
      <c r="J25" s="3" t="s">
        <v>6</v>
      </c>
      <c r="K25" s="3" t="s">
        <v>33</v>
      </c>
      <c r="L25" s="3" t="s">
        <v>37</v>
      </c>
      <c r="M25" s="3">
        <v>200</v>
      </c>
      <c r="N25" s="5">
        <v>495</v>
      </c>
      <c r="O25" s="11">
        <f>Tabella1[[#This Row],[EU RRP]]*Tabella1[[#This Row],[QTY]]</f>
        <v>99000</v>
      </c>
    </row>
    <row r="26" spans="2:15" ht="99.95" customHeight="1">
      <c r="B26" s="12" t="s">
        <v>13</v>
      </c>
      <c r="C26" s="1" t="s">
        <v>58</v>
      </c>
      <c r="D26" s="1" t="s">
        <v>41</v>
      </c>
      <c r="E26" s="1" t="s">
        <v>59</v>
      </c>
      <c r="F26" s="1" t="s">
        <v>63</v>
      </c>
      <c r="G26" s="1" t="s">
        <v>35</v>
      </c>
      <c r="H26" s="12" t="s">
        <v>60</v>
      </c>
      <c r="I26" s="12"/>
      <c r="J26" s="13" t="s">
        <v>6</v>
      </c>
      <c r="K26" s="3" t="s">
        <v>33</v>
      </c>
      <c r="L26" s="3" t="s">
        <v>37</v>
      </c>
      <c r="M26" s="13">
        <v>200</v>
      </c>
      <c r="N26" s="14">
        <v>495</v>
      </c>
      <c r="O26" s="11">
        <f>Tabella1[[#This Row],[EU RRP]]*Tabella1[[#This Row],[QTY]]</f>
        <v>99000</v>
      </c>
    </row>
  </sheetData>
  <phoneticPr fontId="2" type="noConversion"/>
  <pageMargins left="0.7" right="0.7" top="0.75" bottom="0.75" header="0.3" footer="0.3"/>
  <pageSetup paperSize="9" scale="25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2026-06-26T15:00:45Z</cp:lastPrinted>
  <dcterms:created xsi:type="dcterms:W3CDTF">2026-06-26T07:33:38Z</dcterms:created>
  <dcterms:modified xsi:type="dcterms:W3CDTF">2026-07-22T10:04:51Z</dcterms:modified>
  <cp:category/>
</cp:coreProperties>
</file>